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China-Restaurant" sheetId="1" r:id="rId1"/>
    <sheet name="Prinzip &amp; Umrechnung" sheetId="2" r:id="rId2"/>
    <sheet name="Registrierkassenversion" sheetId="3" r:id="rId3"/>
  </sheets>
  <definedNames/>
  <calcPr fullCalcOnLoad="1"/>
</workbook>
</file>

<file path=xl/sharedStrings.xml><?xml version="1.0" encoding="utf-8"?>
<sst xmlns="http://schemas.openxmlformats.org/spreadsheetml/2006/main" count="246" uniqueCount="165">
  <si>
    <t>Menü</t>
  </si>
  <si>
    <t>Vorspeise</t>
  </si>
  <si>
    <t>Suppe</t>
  </si>
  <si>
    <t>Hauptspeise</t>
  </si>
  <si>
    <t>Nachspeise</t>
  </si>
  <si>
    <t>Hong Kong</t>
  </si>
  <si>
    <t>Kowloon</t>
  </si>
  <si>
    <t>Lama Island</t>
  </si>
  <si>
    <t>Macau</t>
  </si>
  <si>
    <t xml:space="preserve"> c2+b3+d4+e5</t>
  </si>
  <si>
    <t xml:space="preserve"> b2+c3+d4+e5</t>
  </si>
  <si>
    <t xml:space="preserve"> b2+c4+d3+e5</t>
  </si>
  <si>
    <t xml:space="preserve"> c2+b4+d3+e5</t>
  </si>
  <si>
    <t xml:space="preserve"> b2+c5+d3+e4</t>
  </si>
  <si>
    <t xml:space="preserve"> c2+b5+d3+e4</t>
  </si>
  <si>
    <t xml:space="preserve"> b2+c3+d5+e4</t>
  </si>
  <si>
    <t xml:space="preserve"> c2+b3+d5+e4</t>
  </si>
  <si>
    <t xml:space="preserve"> b2+c5+d4+e3</t>
  </si>
  <si>
    <t xml:space="preserve"> c2+b5+d4+e3</t>
  </si>
  <si>
    <t xml:space="preserve"> d2+c4+b3+e5</t>
  </si>
  <si>
    <t xml:space="preserve"> d2+c5+b3+e4</t>
  </si>
  <si>
    <t xml:space="preserve"> d2+c3+b5+e4</t>
  </si>
  <si>
    <t xml:space="preserve"> d2+c5+b4+e3</t>
  </si>
  <si>
    <t xml:space="preserve"> d2+c3+b4+e5</t>
  </si>
  <si>
    <t xml:space="preserve"> e2+b4+d3+c5</t>
  </si>
  <si>
    <t xml:space="preserve"> e2+b5+d3+c4</t>
  </si>
  <si>
    <t xml:space="preserve"> e2+b3+d5+c4</t>
  </si>
  <si>
    <t xml:space="preserve"> e2+b5+d4+c3</t>
  </si>
  <si>
    <t xml:space="preserve"> e2+b3+d4+c5</t>
  </si>
  <si>
    <t>Nachtisch</t>
  </si>
  <si>
    <t>a1+b2+c3+d4</t>
  </si>
  <si>
    <t>a1+b2+c4+d3</t>
  </si>
  <si>
    <t>a1+b3+c2+d4</t>
  </si>
  <si>
    <t>a1+b3+c4+d2</t>
  </si>
  <si>
    <t>a1+b4+c2+d3</t>
  </si>
  <si>
    <t>a1+b4+c3+d2</t>
  </si>
  <si>
    <t>b1+c2+d3+a4</t>
  </si>
  <si>
    <t>b1+c2+d4+a3</t>
  </si>
  <si>
    <t>b1+c3+d2+a4</t>
  </si>
  <si>
    <t>b1+c3+d4+a2</t>
  </si>
  <si>
    <t>b1+c4+d2+a3</t>
  </si>
  <si>
    <t>b1+c4+d3+a2</t>
  </si>
  <si>
    <t>c1+d2+a3+b4</t>
  </si>
  <si>
    <t>c1+d2+a4+b3</t>
  </si>
  <si>
    <t>c1+d3+a2+b4</t>
  </si>
  <si>
    <t>c1+d3+a4+b2</t>
  </si>
  <si>
    <t>c1+d4+a2+b3</t>
  </si>
  <si>
    <t>c1+d4+a3+b2</t>
  </si>
  <si>
    <t>d1+a2+b3+c4</t>
  </si>
  <si>
    <t>d1+a2+b4+c3</t>
  </si>
  <si>
    <t>d1+a3+b2+c4</t>
  </si>
  <si>
    <t>d1+a3+b4+c2</t>
  </si>
  <si>
    <t>d1+a4+b2+c3</t>
  </si>
  <si>
    <t>d1+a4+b3+c2</t>
  </si>
  <si>
    <t>Wiener Schnitzel mit Kartoffelsalat</t>
  </si>
  <si>
    <t>Sachertorte</t>
  </si>
  <si>
    <t>Leberknödelsuppe</t>
  </si>
  <si>
    <t>Gefüllte Zuchini</t>
  </si>
  <si>
    <t>Sülzchen und Toast</t>
  </si>
  <si>
    <t>Kartoffelsuppe</t>
  </si>
  <si>
    <t>Schweinsbraten mit Knödel und Kraut</t>
  </si>
  <si>
    <t>Geräucherter Lachs mit Toast</t>
  </si>
  <si>
    <t>Bärlauchcremesuppe</t>
  </si>
  <si>
    <t>Forelle mit Petersilkartoffel</t>
  </si>
  <si>
    <t>Obstsalat nach Saison</t>
  </si>
  <si>
    <t>Gänseleber auf Toastbrot</t>
  </si>
  <si>
    <t>Ganslsuppe</t>
  </si>
  <si>
    <t>Gebratene Gans mit Waldviertler Knödel</t>
  </si>
  <si>
    <t>Maroniparfait</t>
  </si>
  <si>
    <t>&gt;&gt;&gt;&gt;&gt;&gt;&gt;&gt;&gt;&gt;&gt;&gt;&gt;&gt;&gt;&gt;&gt;&gt;&gt;&gt;&lt;&lt;&lt;&lt;&lt;&lt;&lt;&lt;&lt;&lt;&lt;&lt;&lt;&lt;&lt;&lt;&lt;&lt;&lt;&lt;&lt;&lt;</t>
  </si>
  <si>
    <t>Delta v</t>
  </si>
  <si>
    <t>v -4</t>
  </si>
  <si>
    <t>v +23</t>
  </si>
  <si>
    <t>v - 18,8</t>
  </si>
  <si>
    <t>Delta &gt;</t>
  </si>
  <si>
    <t>&gt; +1,2</t>
  </si>
  <si>
    <t>&gt; +2,0</t>
  </si>
  <si>
    <t>&gt; +3,4</t>
  </si>
  <si>
    <t>x1</t>
  </si>
  <si>
    <t>x2</t>
  </si>
  <si>
    <t>x3</t>
  </si>
  <si>
    <t>y1</t>
  </si>
  <si>
    <t>y2</t>
  </si>
  <si>
    <t>y3</t>
  </si>
  <si>
    <t>v -y1</t>
  </si>
  <si>
    <t>v +y2</t>
  </si>
  <si>
    <t>v - y3</t>
  </si>
  <si>
    <t>&gt; +x1</t>
  </si>
  <si>
    <t>&gt; +x2</t>
  </si>
  <si>
    <t>&gt; +x3</t>
  </si>
  <si>
    <t>MenüSum</t>
  </si>
  <si>
    <t>i1+j2+k3+h4</t>
  </si>
  <si>
    <t>h1+i2+j4+k3</t>
  </si>
  <si>
    <t>i1+j2+k4+h3</t>
  </si>
  <si>
    <t>h1+i3+j2+k4</t>
  </si>
  <si>
    <t>i1+j3+k2+h4</t>
  </si>
  <si>
    <t>h1+i3+j4+k2</t>
  </si>
  <si>
    <t>i1+j3+k4+h2</t>
  </si>
  <si>
    <t>h1+i4+j2+k3</t>
  </si>
  <si>
    <t>i1+j4+k2+h3</t>
  </si>
  <si>
    <t>h1+i4+j3+k2</t>
  </si>
  <si>
    <t>i1+j4+k3+h2</t>
  </si>
  <si>
    <t>j1+k2+h3+i4</t>
  </si>
  <si>
    <t>k1+h2+i3+j4</t>
  </si>
  <si>
    <t>j1+k2+h4+i3</t>
  </si>
  <si>
    <t>k1+h2+i4+j3</t>
  </si>
  <si>
    <t>j1+k3+h2+i4</t>
  </si>
  <si>
    <t>k1+h3+i2+j4</t>
  </si>
  <si>
    <t>j1+k3+h4+i2</t>
  </si>
  <si>
    <t>k1+h3+i4+j2</t>
  </si>
  <si>
    <t>j1+k4+h2+i3</t>
  </si>
  <si>
    <t>k1+h4+i2+j3</t>
  </si>
  <si>
    <t>j1+k4+h3+i2</t>
  </si>
  <si>
    <t>k1+h4+i3+j2</t>
  </si>
  <si>
    <t>h1+i2+j3+k4</t>
  </si>
  <si>
    <t>&gt;&gt;&gt;&gt;&gt;&gt;&gt;&gt;&gt;&gt;&gt;&lt;&lt;&lt;&lt;&lt;&lt;&lt;&lt;&lt;&lt;&lt;&lt;</t>
  </si>
  <si>
    <t>Heuriger</t>
  </si>
  <si>
    <t>Standard</t>
  </si>
  <si>
    <t>Dinner</t>
  </si>
  <si>
    <t>Spezial</t>
  </si>
  <si>
    <t>Ergebnis der 24 (4x3x2x1) möglichen Kombinationen</t>
  </si>
  <si>
    <t>Gesamtwert</t>
  </si>
  <si>
    <t>Kolonne F</t>
  </si>
  <si>
    <t>von</t>
  </si>
  <si>
    <t>1/4 von</t>
  </si>
  <si>
    <t>GesMenü</t>
  </si>
  <si>
    <t>GesEinzel</t>
  </si>
  <si>
    <t>1/4 Menü</t>
  </si>
  <si>
    <t>1/4 Einzel</t>
  </si>
  <si>
    <t xml:space="preserve">  Vorspeise:</t>
  </si>
  <si>
    <t xml:space="preserve">  Suppe:</t>
  </si>
  <si>
    <t xml:space="preserve">  Hauptspeise:</t>
  </si>
  <si>
    <t xml:space="preserve">  Nachtisch:</t>
  </si>
  <si>
    <t xml:space="preserve">  Summe:</t>
  </si>
  <si>
    <t>Summen gleicher Positionen</t>
  </si>
  <si>
    <t>Zeile 10</t>
  </si>
  <si>
    <t>ist Endsumme</t>
  </si>
  <si>
    <t>nach der Wahl</t>
  </si>
  <si>
    <t>der Zuschauer</t>
  </si>
  <si>
    <t xml:space="preserve">    Analyse der Dfferenzwerte der Preise zwischen gleichen</t>
  </si>
  <si>
    <t xml:space="preserve">    Speisen auf den verschiedenen Karten und den Speisen</t>
  </si>
  <si>
    <t xml:space="preserve">    auf den einzelnen Menükarten und Kontrolle der Vorher-</t>
  </si>
  <si>
    <t xml:space="preserve">    sagesumme in allen vorkommenden Kombinationen</t>
  </si>
  <si>
    <r>
      <t xml:space="preserve">Karte und Berechnung der Vorhersagesumme </t>
    </r>
    <r>
      <rPr>
        <b/>
        <sz val="10"/>
        <color indexed="10"/>
        <rFont val="Arial"/>
        <family val="2"/>
      </rPr>
      <t>V</t>
    </r>
  </si>
  <si>
    <r>
      <t xml:space="preserve">Berechnung von freien Menüpreisen mit einem beliebig wählbaren Anfangswert </t>
    </r>
    <r>
      <rPr>
        <b/>
        <sz val="10"/>
        <color indexed="30"/>
        <rFont val="Arial"/>
        <family val="2"/>
      </rPr>
      <t>A</t>
    </r>
  </si>
  <si>
    <t>A</t>
  </si>
  <si>
    <r>
      <t>und frei wählbaren Differenzwerten</t>
    </r>
    <r>
      <rPr>
        <b/>
        <sz val="10"/>
        <color indexed="36"/>
        <rFont val="Arial"/>
        <family val="2"/>
      </rPr>
      <t xml:space="preserve"> x1, x2</t>
    </r>
    <r>
      <rPr>
        <sz val="10"/>
        <rFont val="Arial"/>
        <family val="2"/>
      </rPr>
      <t xml:space="preserve"> und </t>
    </r>
    <r>
      <rPr>
        <b/>
        <sz val="10"/>
        <color indexed="36"/>
        <rFont val="Arial"/>
        <family val="2"/>
      </rPr>
      <t>x3</t>
    </r>
    <r>
      <rPr>
        <sz val="10"/>
        <rFont val="Arial"/>
        <family val="2"/>
      </rPr>
      <t xml:space="preserve"> zwischen den Menükarten und</t>
    </r>
  </si>
  <si>
    <t>Speise 1</t>
  </si>
  <si>
    <t>Speise 2</t>
  </si>
  <si>
    <t>Speise 3</t>
  </si>
  <si>
    <t>Speise 4</t>
  </si>
  <si>
    <t>Menü Summe</t>
  </si>
  <si>
    <r>
      <t xml:space="preserve">und frei wählbaren Differenzwerten </t>
    </r>
    <r>
      <rPr>
        <b/>
        <sz val="10"/>
        <color indexed="8"/>
        <rFont val="Arial"/>
        <family val="2"/>
      </rPr>
      <t>y1, y2</t>
    </r>
    <r>
      <rPr>
        <sz val="10"/>
        <rFont val="Arial"/>
        <family val="2"/>
      </rPr>
      <t xml:space="preserve"> und </t>
    </r>
    <r>
      <rPr>
        <b/>
        <sz val="10"/>
        <color indexed="8"/>
        <rFont val="Arial"/>
        <family val="2"/>
      </rPr>
      <t>y3</t>
    </r>
    <r>
      <rPr>
        <sz val="10"/>
        <rFont val="Arial"/>
        <family val="2"/>
      </rPr>
      <t xml:space="preserve"> zwischen den Speisen einer Karte</t>
    </r>
  </si>
  <si>
    <t>Vorhersagesumme</t>
  </si>
  <si>
    <t>Eingabewerte für die Menüs</t>
  </si>
  <si>
    <t>Lokalbezeichnung:</t>
  </si>
  <si>
    <t>Lieblingskneipe</t>
  </si>
  <si>
    <t>x</t>
  </si>
  <si>
    <t>Registrierkassenversion frei kalkulierbar</t>
  </si>
  <si>
    <t>Berechnung der Summen der gleichen Positionen</t>
  </si>
  <si>
    <t xml:space="preserve"> und der einzelnen Menükarten</t>
  </si>
  <si>
    <t xml:space="preserve">      Eingabe</t>
  </si>
  <si>
    <t xml:space="preserve">     Kunststück - China Restaurant aus mw - Zaubersalz Nr.25/2013</t>
  </si>
  <si>
    <t xml:space="preserve">              Berechnung aller möglichen Kombinationen</t>
  </si>
  <si>
    <t>Summen Menükarten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</si>
</sst>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18"/>
      <name val="Comic Sans MS"/>
      <family val="4"/>
    </font>
    <font>
      <b/>
      <sz val="12"/>
      <name val="Comic Sans MS"/>
      <family val="4"/>
    </font>
    <font>
      <b/>
      <sz val="18"/>
      <name val="Comic Sans MS"/>
      <family val="4"/>
    </font>
    <font>
      <b/>
      <i/>
      <sz val="22"/>
      <name val="Comic Sans MS"/>
      <family val="4"/>
    </font>
    <font>
      <sz val="10"/>
      <color indexed="10"/>
      <name val="Arial"/>
      <family val="2"/>
    </font>
    <font>
      <sz val="16"/>
      <name val="barcod39"/>
      <family val="0"/>
    </font>
    <font>
      <b/>
      <sz val="14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8"/>
      <name val="Arial"/>
      <family val="2"/>
    </font>
    <font>
      <b/>
      <i/>
      <sz val="16"/>
      <name val="Comic Sans MS"/>
      <family val="4"/>
    </font>
    <font>
      <b/>
      <sz val="18"/>
      <color indexed="17"/>
      <name val="Comic Sans MS"/>
      <family val="4"/>
    </font>
    <font>
      <b/>
      <sz val="18"/>
      <color indexed="30"/>
      <name val="Comic Sans MS"/>
      <family val="4"/>
    </font>
    <font>
      <sz val="18"/>
      <color indexed="30"/>
      <name val="Comic Sans MS"/>
      <family val="4"/>
    </font>
    <font>
      <b/>
      <sz val="12"/>
      <color indexed="17"/>
      <name val="Arial Narrow"/>
      <family val="2"/>
    </font>
    <font>
      <b/>
      <sz val="12"/>
      <color indexed="17"/>
      <name val="Comic Sans MS"/>
      <family val="4"/>
    </font>
    <font>
      <sz val="18"/>
      <color indexed="10"/>
      <name val="Comic Sans MS"/>
      <family val="4"/>
    </font>
    <font>
      <b/>
      <sz val="12"/>
      <color indexed="10"/>
      <name val="Arial Narrow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7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6" fillId="20" borderId="0" xfId="0" applyFont="1" applyFill="1" applyAlignment="1">
      <alignment/>
    </xf>
    <xf numFmtId="2" fontId="37" fillId="20" borderId="0" xfId="0" applyNumberFormat="1" applyFont="1" applyFill="1" applyAlignment="1">
      <alignment horizontal="center" vertical="center"/>
    </xf>
    <xf numFmtId="2" fontId="40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18" xfId="0" applyBorder="1" applyAlignment="1">
      <alignment/>
    </xf>
    <xf numFmtId="0" fontId="26" fillId="0" borderId="18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2" fontId="45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47625</xdr:rowOff>
    </xdr:from>
    <xdr:to>
      <xdr:col>5</xdr:col>
      <xdr:colOff>19050</xdr:colOff>
      <xdr:row>25</xdr:row>
      <xdr:rowOff>352425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810750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28</xdr:row>
      <xdr:rowOff>57150</xdr:rowOff>
    </xdr:from>
    <xdr:to>
      <xdr:col>5</xdr:col>
      <xdr:colOff>19050</xdr:colOff>
      <xdr:row>28</xdr:row>
      <xdr:rowOff>352425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10991850"/>
          <a:ext cx="790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66675</xdr:rowOff>
    </xdr:from>
    <xdr:to>
      <xdr:col>5</xdr:col>
      <xdr:colOff>19050</xdr:colOff>
      <xdr:row>31</xdr:row>
      <xdr:rowOff>371475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121729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34</xdr:row>
      <xdr:rowOff>38100</xdr:rowOff>
    </xdr:from>
    <xdr:to>
      <xdr:col>4</xdr:col>
      <xdr:colOff>781050</xdr:colOff>
      <xdr:row>34</xdr:row>
      <xdr:rowOff>342900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331595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25</xdr:row>
      <xdr:rowOff>47625</xdr:rowOff>
    </xdr:from>
    <xdr:to>
      <xdr:col>12</xdr:col>
      <xdr:colOff>19050</xdr:colOff>
      <xdr:row>25</xdr:row>
      <xdr:rowOff>371475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0" y="98107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28</xdr:row>
      <xdr:rowOff>47625</xdr:rowOff>
    </xdr:from>
    <xdr:to>
      <xdr:col>12</xdr:col>
      <xdr:colOff>19050</xdr:colOff>
      <xdr:row>28</xdr:row>
      <xdr:rowOff>352425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09823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31</xdr:row>
      <xdr:rowOff>57150</xdr:rowOff>
    </xdr:from>
    <xdr:to>
      <xdr:col>12</xdr:col>
      <xdr:colOff>19050</xdr:colOff>
      <xdr:row>31</xdr:row>
      <xdr:rowOff>352425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2163425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47625</xdr:rowOff>
    </xdr:from>
    <xdr:to>
      <xdr:col>12</xdr:col>
      <xdr:colOff>19050</xdr:colOff>
      <xdr:row>34</xdr:row>
      <xdr:rowOff>352425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91450" y="1332547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44</xdr:row>
      <xdr:rowOff>47625</xdr:rowOff>
    </xdr:from>
    <xdr:to>
      <xdr:col>4</xdr:col>
      <xdr:colOff>781050</xdr:colOff>
      <xdr:row>44</xdr:row>
      <xdr:rowOff>352425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33675" y="1723072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47</xdr:row>
      <xdr:rowOff>47625</xdr:rowOff>
    </xdr:from>
    <xdr:to>
      <xdr:col>5</xdr:col>
      <xdr:colOff>19050</xdr:colOff>
      <xdr:row>47</xdr:row>
      <xdr:rowOff>352425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3200" y="184023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50</xdr:row>
      <xdr:rowOff>38100</xdr:rowOff>
    </xdr:from>
    <xdr:to>
      <xdr:col>5</xdr:col>
      <xdr:colOff>19050</xdr:colOff>
      <xdr:row>50</xdr:row>
      <xdr:rowOff>342900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0" y="19564350"/>
          <a:ext cx="762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53</xdr:row>
      <xdr:rowOff>47625</xdr:rowOff>
    </xdr:from>
    <xdr:to>
      <xdr:col>5</xdr:col>
      <xdr:colOff>19050</xdr:colOff>
      <xdr:row>53</xdr:row>
      <xdr:rowOff>352425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33675" y="207454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44</xdr:row>
      <xdr:rowOff>47625</xdr:rowOff>
    </xdr:from>
    <xdr:to>
      <xdr:col>12</xdr:col>
      <xdr:colOff>19050</xdr:colOff>
      <xdr:row>44</xdr:row>
      <xdr:rowOff>352425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00975" y="172307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47</xdr:row>
      <xdr:rowOff>57150</xdr:rowOff>
    </xdr:from>
    <xdr:to>
      <xdr:col>12</xdr:col>
      <xdr:colOff>19050</xdr:colOff>
      <xdr:row>47</xdr:row>
      <xdr:rowOff>352425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91450" y="18411825"/>
          <a:ext cx="800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50</xdr:row>
      <xdr:rowOff>47625</xdr:rowOff>
    </xdr:from>
    <xdr:to>
      <xdr:col>11</xdr:col>
      <xdr:colOff>781050</xdr:colOff>
      <xdr:row>50</xdr:row>
      <xdr:rowOff>352425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00975" y="1957387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53</xdr:row>
      <xdr:rowOff>47625</xdr:rowOff>
    </xdr:from>
    <xdr:to>
      <xdr:col>12</xdr:col>
      <xdr:colOff>19050</xdr:colOff>
      <xdr:row>53</xdr:row>
      <xdr:rowOff>352425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00975" y="207454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11</xdr:row>
      <xdr:rowOff>180975</xdr:rowOff>
    </xdr:from>
    <xdr:to>
      <xdr:col>3</xdr:col>
      <xdr:colOff>666750</xdr:colOff>
      <xdr:row>14</xdr:row>
      <xdr:rowOff>104775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4767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72" customWidth="1"/>
    <col min="2" max="5" width="18.7109375" style="72" customWidth="1"/>
    <col min="6" max="6" width="30.57421875" style="72" customWidth="1"/>
    <col min="7" max="7" width="28.8515625" style="72" customWidth="1"/>
    <col min="8" max="16384" width="28.8515625" style="73" customWidth="1"/>
  </cols>
  <sheetData>
    <row r="1" spans="1:7" ht="15">
      <c r="A1" s="72" t="s">
        <v>0</v>
      </c>
      <c r="B1" s="72" t="s">
        <v>5</v>
      </c>
      <c r="C1" s="72" t="s">
        <v>6</v>
      </c>
      <c r="D1" s="72" t="s">
        <v>7</v>
      </c>
      <c r="E1" s="72" t="s">
        <v>8</v>
      </c>
      <c r="F1" s="72" t="s">
        <v>134</v>
      </c>
      <c r="G1" s="72" t="s">
        <v>121</v>
      </c>
    </row>
    <row r="2" spans="1:7" ht="15">
      <c r="A2" s="72" t="s">
        <v>1</v>
      </c>
      <c r="B2" s="74">
        <v>7.8</v>
      </c>
      <c r="C2" s="74">
        <v>9</v>
      </c>
      <c r="D2" s="74">
        <v>11</v>
      </c>
      <c r="E2" s="74">
        <v>14.4</v>
      </c>
      <c r="F2" s="75">
        <f>SUM(B2:E2)</f>
        <v>42.2</v>
      </c>
      <c r="G2" s="72" t="s">
        <v>123</v>
      </c>
    </row>
    <row r="3" spans="1:7" ht="15">
      <c r="A3" s="72" t="s">
        <v>2</v>
      </c>
      <c r="B3" s="74">
        <v>3.8</v>
      </c>
      <c r="C3" s="74">
        <v>5</v>
      </c>
      <c r="D3" s="74">
        <v>7</v>
      </c>
      <c r="E3" s="74">
        <v>10.4</v>
      </c>
      <c r="F3" s="75">
        <f>SUM(B3:E3)</f>
        <v>26.200000000000003</v>
      </c>
      <c r="G3" s="76" t="s">
        <v>122</v>
      </c>
    </row>
    <row r="4" spans="1:7" ht="15">
      <c r="A4" s="72" t="s">
        <v>3</v>
      </c>
      <c r="B4" s="74">
        <v>26.8</v>
      </c>
      <c r="C4" s="74">
        <v>28</v>
      </c>
      <c r="D4" s="74">
        <v>30</v>
      </c>
      <c r="E4" s="74">
        <v>33.4</v>
      </c>
      <c r="F4" s="75">
        <f>SUM(B4:E4)</f>
        <v>118.19999999999999</v>
      </c>
      <c r="G4" s="75">
        <f>SUM(F2:F5)</f>
        <v>229.6</v>
      </c>
    </row>
    <row r="5" spans="1:7" ht="15">
      <c r="A5" s="72" t="s">
        <v>4</v>
      </c>
      <c r="B5" s="74">
        <v>8</v>
      </c>
      <c r="C5" s="74">
        <v>9.2</v>
      </c>
      <c r="D5" s="74">
        <v>11.2</v>
      </c>
      <c r="E5" s="74">
        <v>14.6</v>
      </c>
      <c r="F5" s="75">
        <f>SUM(B5:E5)</f>
        <v>43</v>
      </c>
      <c r="G5" s="77" t="s">
        <v>135</v>
      </c>
    </row>
    <row r="6" spans="1:7" ht="15">
      <c r="A6" s="72" t="s">
        <v>164</v>
      </c>
      <c r="B6" s="78">
        <f>SUM(B2:B5)</f>
        <v>46.4</v>
      </c>
      <c r="C6" s="78">
        <f>SUM(C2:C5)</f>
        <v>51.2</v>
      </c>
      <c r="D6" s="78">
        <f>SUM(D2:D5)</f>
        <v>59.2</v>
      </c>
      <c r="E6" s="78">
        <f>SUM(E2:E5)</f>
        <v>72.8</v>
      </c>
      <c r="F6" s="74"/>
      <c r="G6" s="79">
        <f>SUM(B6:F6)</f>
        <v>229.60000000000002</v>
      </c>
    </row>
    <row r="7" spans="2:7" ht="15">
      <c r="B7" s="78"/>
      <c r="C7" s="78"/>
      <c r="D7" s="78"/>
      <c r="E7" s="78"/>
      <c r="F7" s="80" t="s">
        <v>159</v>
      </c>
      <c r="G7" s="79"/>
    </row>
    <row r="8" spans="2:7" ht="15">
      <c r="B8" s="78"/>
      <c r="C8" s="78"/>
      <c r="D8" s="78"/>
      <c r="E8" s="78"/>
      <c r="F8" s="74" t="s">
        <v>160</v>
      </c>
      <c r="G8" s="79"/>
    </row>
    <row r="9" spans="1:2" ht="15">
      <c r="A9" s="80" t="s">
        <v>163</v>
      </c>
      <c r="B9" s="73"/>
    </row>
    <row r="10" spans="1:7" ht="15.75">
      <c r="A10" s="85" t="s">
        <v>10</v>
      </c>
      <c r="B10" s="81">
        <f>B2+C3+D4+E5</f>
        <v>57.4</v>
      </c>
      <c r="D10" s="72" t="s">
        <v>23</v>
      </c>
      <c r="E10" s="81">
        <f>D2+C3+B4+E5</f>
        <v>57.4</v>
      </c>
      <c r="F10" s="74"/>
      <c r="G10" s="76" t="s">
        <v>124</v>
      </c>
    </row>
    <row r="11" spans="1:7" ht="15.75">
      <c r="A11" s="85" t="s">
        <v>11</v>
      </c>
      <c r="B11" s="81">
        <f>B2+C4+D3+E5</f>
        <v>57.4</v>
      </c>
      <c r="D11" s="72" t="s">
        <v>19</v>
      </c>
      <c r="E11" s="81">
        <f>D2+C4+B3+E5</f>
        <v>57.4</v>
      </c>
      <c r="F11" s="74"/>
      <c r="G11" s="76" t="s">
        <v>121</v>
      </c>
    </row>
    <row r="12" spans="1:7" ht="15.75">
      <c r="A12" s="85" t="s">
        <v>13</v>
      </c>
      <c r="B12" s="81">
        <f>B2+C5+D3+E4</f>
        <v>57.4</v>
      </c>
      <c r="D12" s="72" t="s">
        <v>20</v>
      </c>
      <c r="E12" s="81">
        <f>D2+C5+B3+E4</f>
        <v>57.4</v>
      </c>
      <c r="F12" s="74"/>
      <c r="G12" s="76" t="s">
        <v>122</v>
      </c>
    </row>
    <row r="13" spans="1:7" ht="15.75">
      <c r="A13" s="85" t="s">
        <v>15</v>
      </c>
      <c r="B13" s="81">
        <f>B2+C3+D5+E4</f>
        <v>57.4</v>
      </c>
      <c r="D13" s="72" t="s">
        <v>21</v>
      </c>
      <c r="E13" s="81">
        <f>D2+C3+B5+E4</f>
        <v>57.4</v>
      </c>
      <c r="F13" s="74"/>
      <c r="G13" s="82">
        <f>G4/4</f>
        <v>57.4</v>
      </c>
    </row>
    <row r="14" spans="1:6" ht="15.75">
      <c r="A14" s="85" t="s">
        <v>17</v>
      </c>
      <c r="B14" s="81">
        <f>B2+C5+D4+E3</f>
        <v>57.4</v>
      </c>
      <c r="D14" s="72" t="s">
        <v>22</v>
      </c>
      <c r="E14" s="81">
        <f>D2+C5+B4+E3</f>
        <v>57.4</v>
      </c>
      <c r="F14" s="74"/>
    </row>
    <row r="15" spans="1:7" ht="15.75">
      <c r="A15" s="85" t="s">
        <v>17</v>
      </c>
      <c r="B15" s="81">
        <f>B2+C5+D4+E3</f>
        <v>57.4</v>
      </c>
      <c r="D15" s="72" t="s">
        <v>22</v>
      </c>
      <c r="E15" s="81">
        <f>D2+C5+B4+E3</f>
        <v>57.4</v>
      </c>
      <c r="F15" s="74"/>
      <c r="G15" s="77" t="s">
        <v>124</v>
      </c>
    </row>
    <row r="16" spans="1:7" ht="15">
      <c r="A16" s="85"/>
      <c r="G16" s="77" t="s">
        <v>121</v>
      </c>
    </row>
    <row r="17" spans="1:7" ht="15.75">
      <c r="A17" s="85" t="s">
        <v>9</v>
      </c>
      <c r="B17" s="81">
        <f>C2+B3+D4+E5</f>
        <v>57.4</v>
      </c>
      <c r="D17" s="72" t="s">
        <v>28</v>
      </c>
      <c r="E17" s="81">
        <f>E2+B3+D4+C5</f>
        <v>57.400000000000006</v>
      </c>
      <c r="F17" s="74"/>
      <c r="G17" s="77" t="s">
        <v>135</v>
      </c>
    </row>
    <row r="18" spans="1:7" ht="15.75">
      <c r="A18" s="85" t="s">
        <v>12</v>
      </c>
      <c r="B18" s="81">
        <f>C2+B4+D3+E5</f>
        <v>57.4</v>
      </c>
      <c r="D18" s="72" t="s">
        <v>24</v>
      </c>
      <c r="E18" s="81">
        <f>E2+B4+D3+C5</f>
        <v>57.400000000000006</v>
      </c>
      <c r="F18" s="74"/>
      <c r="G18" s="83">
        <f>G6/4</f>
        <v>57.400000000000006</v>
      </c>
    </row>
    <row r="19" spans="1:6" ht="15.75">
      <c r="A19" s="85" t="s">
        <v>14</v>
      </c>
      <c r="B19" s="81">
        <f>C2+B5+D3+E4</f>
        <v>57.4</v>
      </c>
      <c r="D19" s="72" t="s">
        <v>25</v>
      </c>
      <c r="E19" s="81">
        <f>E2+B5+D3+C4</f>
        <v>57.4</v>
      </c>
      <c r="F19" s="74"/>
    </row>
    <row r="20" spans="1:7" ht="15.75">
      <c r="A20" s="85" t="s">
        <v>16</v>
      </c>
      <c r="B20" s="81">
        <f>C2+B3+D5+E4</f>
        <v>57.4</v>
      </c>
      <c r="D20" s="72" t="s">
        <v>26</v>
      </c>
      <c r="E20" s="81">
        <f>E2+B3+D5+C4</f>
        <v>57.4</v>
      </c>
      <c r="F20" s="74"/>
      <c r="G20" s="72" t="s">
        <v>136</v>
      </c>
    </row>
    <row r="21" spans="1:7" ht="15.75">
      <c r="A21" s="85" t="s">
        <v>18</v>
      </c>
      <c r="B21" s="81">
        <f>C2+B5+D4+E3</f>
        <v>57.4</v>
      </c>
      <c r="D21" s="72" t="s">
        <v>27</v>
      </c>
      <c r="E21" s="81">
        <f>E2+B5+D4+C3</f>
        <v>57.4</v>
      </c>
      <c r="F21" s="74"/>
      <c r="G21" s="72" t="s">
        <v>137</v>
      </c>
    </row>
    <row r="22" spans="1:7" ht="15.75">
      <c r="A22" s="85" t="s">
        <v>18</v>
      </c>
      <c r="B22" s="81">
        <f>C2+B5+D4+E3</f>
        <v>57.4</v>
      </c>
      <c r="D22" s="72" t="s">
        <v>27</v>
      </c>
      <c r="E22" s="81">
        <f>E2+B5+D4+C3</f>
        <v>57.4</v>
      </c>
      <c r="F22" s="74"/>
      <c r="G22" s="72" t="s">
        <v>138</v>
      </c>
    </row>
    <row r="24" ht="15">
      <c r="A24" s="73"/>
    </row>
    <row r="25" spans="1:2" ht="27.75">
      <c r="A25" s="84" t="s">
        <v>162</v>
      </c>
      <c r="B25" s="73"/>
    </row>
  </sheetData>
  <sheetProtection/>
  <printOptions gridLines="1" horizontalCentered="1"/>
  <pageMargins left="0.1968503937007874" right="0.1968503937007874" top="0.984251968503937" bottom="0.984251968503937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12.7109375" style="0" customWidth="1"/>
    <col min="4" max="4" width="10.7109375" style="0" customWidth="1"/>
    <col min="5" max="5" width="10.57421875" style="0" customWidth="1"/>
    <col min="6" max="6" width="4.7109375" style="0" customWidth="1"/>
    <col min="7" max="7" width="12.7109375" style="1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4.7109375" style="4" customWidth="1"/>
  </cols>
  <sheetData>
    <row r="1" spans="1:12" ht="12.75">
      <c r="A1" s="2">
        <v>7.8</v>
      </c>
      <c r="B1" s="2">
        <v>9</v>
      </c>
      <c r="C1" s="2">
        <v>11</v>
      </c>
      <c r="D1" s="2">
        <v>14.4</v>
      </c>
      <c r="E1" t="s">
        <v>70</v>
      </c>
      <c r="F1" s="67"/>
      <c r="G1" s="27" t="s">
        <v>147</v>
      </c>
      <c r="H1" s="2">
        <f>G8</f>
        <v>2.8</v>
      </c>
      <c r="I1" s="2">
        <f>H1+G9</f>
        <v>3</v>
      </c>
      <c r="J1" s="2">
        <f>I1+G10</f>
        <v>3.3</v>
      </c>
      <c r="K1" s="2">
        <f>J1+G11</f>
        <v>3.9</v>
      </c>
      <c r="L1" s="4" t="s">
        <v>70</v>
      </c>
    </row>
    <row r="2" spans="1:12" ht="12.75">
      <c r="A2" s="2">
        <v>3.8</v>
      </c>
      <c r="B2" s="2">
        <v>5</v>
      </c>
      <c r="C2" s="2">
        <v>7</v>
      </c>
      <c r="D2" s="2">
        <v>10.4</v>
      </c>
      <c r="E2" t="s">
        <v>71</v>
      </c>
      <c r="F2" s="67"/>
      <c r="G2" s="27" t="s">
        <v>148</v>
      </c>
      <c r="H2" s="2">
        <f>H1-G12</f>
        <v>2.1999999999999997</v>
      </c>
      <c r="I2" s="2">
        <f>H2+G9</f>
        <v>2.4</v>
      </c>
      <c r="J2" s="2">
        <f>I2+G10</f>
        <v>2.6999999999999997</v>
      </c>
      <c r="K2" s="2">
        <f>J2+G11</f>
        <v>3.3</v>
      </c>
      <c r="L2" s="4" t="s">
        <v>84</v>
      </c>
    </row>
    <row r="3" spans="1:12" ht="12.75">
      <c r="A3" s="2">
        <v>26.8</v>
      </c>
      <c r="B3" s="2">
        <v>28</v>
      </c>
      <c r="C3" s="2">
        <v>30</v>
      </c>
      <c r="D3" s="2">
        <v>33.4</v>
      </c>
      <c r="E3" t="s">
        <v>72</v>
      </c>
      <c r="F3" s="67"/>
      <c r="G3" s="27" t="s">
        <v>149</v>
      </c>
      <c r="H3" s="2">
        <f>H2+G13</f>
        <v>6.1</v>
      </c>
      <c r="I3" s="2">
        <f>H3+G9</f>
        <v>6.3</v>
      </c>
      <c r="J3" s="2">
        <f>I3+G10</f>
        <v>6.6</v>
      </c>
      <c r="K3" s="2">
        <f>J3+G11</f>
        <v>7.199999999999999</v>
      </c>
      <c r="L3" s="4" t="s">
        <v>85</v>
      </c>
    </row>
    <row r="4" spans="1:12" ht="12.75">
      <c r="A4" s="2">
        <v>8</v>
      </c>
      <c r="B4" s="2">
        <v>9.2</v>
      </c>
      <c r="C4" s="2">
        <v>11.2</v>
      </c>
      <c r="D4" s="2">
        <v>14.6</v>
      </c>
      <c r="E4" t="s">
        <v>73</v>
      </c>
      <c r="F4" s="67"/>
      <c r="G4" s="27" t="s">
        <v>150</v>
      </c>
      <c r="H4" s="2">
        <f>H3-G14</f>
        <v>1.8999999999999995</v>
      </c>
      <c r="I4" s="2">
        <f>H4+G9</f>
        <v>2.0999999999999996</v>
      </c>
      <c r="J4" s="2">
        <f>I4+G10</f>
        <v>2.3999999999999995</v>
      </c>
      <c r="K4" s="2">
        <f>J4+G11</f>
        <v>2.9999999999999996</v>
      </c>
      <c r="L4" s="4" t="s">
        <v>86</v>
      </c>
    </row>
    <row r="5" spans="1:11" ht="12.75">
      <c r="A5" s="2">
        <f>SUM(A1:A4)</f>
        <v>46.4</v>
      </c>
      <c r="B5" s="2">
        <f>SUM(B1:B4)</f>
        <v>51.2</v>
      </c>
      <c r="C5" s="2">
        <f>SUM(C1:C4)</f>
        <v>59.2</v>
      </c>
      <c r="D5" s="2">
        <f>SUM(D1:D4)</f>
        <v>72.8</v>
      </c>
      <c r="E5" t="s">
        <v>90</v>
      </c>
      <c r="F5" s="67"/>
      <c r="G5" s="28" t="s">
        <v>151</v>
      </c>
      <c r="H5" s="2">
        <f>SUM(H1:H4)</f>
        <v>13</v>
      </c>
      <c r="I5" s="2">
        <f>SUM(I1:I4)</f>
        <v>13.799999999999999</v>
      </c>
      <c r="J5" s="2">
        <f>SUM(J1:J4)</f>
        <v>15</v>
      </c>
      <c r="K5" s="2">
        <f>SUM(K1:K4)</f>
        <v>17.4</v>
      </c>
    </row>
    <row r="6" spans="1:11" ht="12.75">
      <c r="A6" s="1" t="s">
        <v>74</v>
      </c>
      <c r="B6" s="1" t="s">
        <v>75</v>
      </c>
      <c r="C6" s="1" t="s">
        <v>76</v>
      </c>
      <c r="D6" s="1" t="s">
        <v>77</v>
      </c>
      <c r="E6" s="1"/>
      <c r="F6" s="67"/>
      <c r="G6" s="32"/>
      <c r="H6" s="1" t="s">
        <v>74</v>
      </c>
      <c r="I6" s="31" t="s">
        <v>87</v>
      </c>
      <c r="J6" s="31" t="s">
        <v>88</v>
      </c>
      <c r="K6" s="31" t="s">
        <v>89</v>
      </c>
    </row>
    <row r="7" spans="1:7" ht="12.75">
      <c r="A7" s="1"/>
      <c r="B7" s="1"/>
      <c r="C7" s="1"/>
      <c r="D7" s="1"/>
      <c r="F7" s="68" t="s">
        <v>161</v>
      </c>
      <c r="G7" s="66"/>
    </row>
    <row r="8" spans="1:11" ht="12.75">
      <c r="A8" s="4" t="s">
        <v>120</v>
      </c>
      <c r="B8" s="1"/>
      <c r="C8" s="1"/>
      <c r="D8" s="1"/>
      <c r="F8" s="69" t="s">
        <v>145</v>
      </c>
      <c r="G8" s="30">
        <v>2.8</v>
      </c>
      <c r="H8" s="4" t="s">
        <v>120</v>
      </c>
      <c r="I8" s="1"/>
      <c r="J8" s="1"/>
      <c r="K8" s="1"/>
    </row>
    <row r="9" spans="1:12" ht="12.75">
      <c r="A9" s="3" t="s">
        <v>30</v>
      </c>
      <c r="B9" s="2">
        <f>A1+B2+C3+D4</f>
        <v>57.4</v>
      </c>
      <c r="C9" s="3" t="s">
        <v>36</v>
      </c>
      <c r="D9" s="2">
        <f>B1+C2+D3+A4</f>
        <v>57.4</v>
      </c>
      <c r="E9" s="1" t="s">
        <v>125</v>
      </c>
      <c r="F9" s="70" t="s">
        <v>78</v>
      </c>
      <c r="G9" s="31">
        <v>0.2</v>
      </c>
      <c r="H9" s="3" t="s">
        <v>114</v>
      </c>
      <c r="I9" s="34">
        <f>H1+I2+J3+K4</f>
        <v>14.799999999999999</v>
      </c>
      <c r="J9" s="3" t="s">
        <v>91</v>
      </c>
      <c r="K9" s="35">
        <f>I1+J2+K3+H4</f>
        <v>14.799999999999997</v>
      </c>
      <c r="L9" s="1" t="s">
        <v>125</v>
      </c>
    </row>
    <row r="10" spans="1:12" ht="12.75">
      <c r="A10" s="3" t="s">
        <v>31</v>
      </c>
      <c r="B10" s="2">
        <f>A1+B2+C4+D3</f>
        <v>57.4</v>
      </c>
      <c r="C10" s="3" t="s">
        <v>37</v>
      </c>
      <c r="D10" s="2">
        <f>B1+C2+D4+A3</f>
        <v>57.400000000000006</v>
      </c>
      <c r="E10" s="2">
        <f>SUM(A5:D5)</f>
        <v>229.60000000000002</v>
      </c>
      <c r="F10" s="70" t="s">
        <v>79</v>
      </c>
      <c r="G10" s="31">
        <v>0.3</v>
      </c>
      <c r="H10" s="3" t="s">
        <v>92</v>
      </c>
      <c r="I10" s="34">
        <f>H1+I2+J4+K3</f>
        <v>14.799999999999997</v>
      </c>
      <c r="J10" s="3" t="s">
        <v>93</v>
      </c>
      <c r="K10" s="35">
        <f>I1+J2+K4+H3</f>
        <v>14.799999999999999</v>
      </c>
      <c r="L10" s="2">
        <f>SUM(H5:K5)</f>
        <v>59.199999999999996</v>
      </c>
    </row>
    <row r="11" spans="1:12" ht="12.75">
      <c r="A11" s="3" t="s">
        <v>32</v>
      </c>
      <c r="B11" s="2">
        <f>A1+B3+C2+D4</f>
        <v>57.4</v>
      </c>
      <c r="C11" s="3" t="s">
        <v>38</v>
      </c>
      <c r="D11" s="2">
        <f>B1+C3+D2+A4</f>
        <v>57.4</v>
      </c>
      <c r="F11" s="70" t="s">
        <v>80</v>
      </c>
      <c r="G11" s="31">
        <v>0.6</v>
      </c>
      <c r="H11" s="3" t="s">
        <v>94</v>
      </c>
      <c r="I11" s="34">
        <f>H1+I3+J2+K4</f>
        <v>14.799999999999999</v>
      </c>
      <c r="J11" s="3" t="s">
        <v>95</v>
      </c>
      <c r="K11" s="35">
        <f>I1+J3+K2+H4</f>
        <v>14.799999999999997</v>
      </c>
      <c r="L11"/>
    </row>
    <row r="12" spans="1:12" ht="12.75">
      <c r="A12" s="3" t="s">
        <v>33</v>
      </c>
      <c r="B12" s="2">
        <f>A1+B3+C4+D2</f>
        <v>57.4</v>
      </c>
      <c r="C12" s="3" t="s">
        <v>39</v>
      </c>
      <c r="D12" s="2">
        <f>B1+C3+D4+A2</f>
        <v>57.4</v>
      </c>
      <c r="E12" s="1" t="s">
        <v>126</v>
      </c>
      <c r="F12" s="71" t="s">
        <v>81</v>
      </c>
      <c r="G12" s="33">
        <v>0.6</v>
      </c>
      <c r="H12" s="3" t="s">
        <v>96</v>
      </c>
      <c r="I12" s="34">
        <f>H1+I3+J4+K2</f>
        <v>14.8</v>
      </c>
      <c r="J12" s="3" t="s">
        <v>97</v>
      </c>
      <c r="K12" s="35">
        <f>I1+J3+K4+H2</f>
        <v>14.799999999999999</v>
      </c>
      <c r="L12" s="1" t="s">
        <v>126</v>
      </c>
    </row>
    <row r="13" spans="1:12" ht="12.75">
      <c r="A13" s="3" t="s">
        <v>34</v>
      </c>
      <c r="B13" s="2">
        <f>A1+B4+C2+D3</f>
        <v>57.4</v>
      </c>
      <c r="C13" s="3" t="s">
        <v>40</v>
      </c>
      <c r="D13" s="2">
        <f>B1+C4+D2+A3</f>
        <v>57.400000000000006</v>
      </c>
      <c r="E13" s="2">
        <f>SUM(A1:D4)</f>
        <v>229.59999999999997</v>
      </c>
      <c r="F13" s="71" t="s">
        <v>82</v>
      </c>
      <c r="G13" s="33">
        <v>3.9</v>
      </c>
      <c r="H13" s="3" t="s">
        <v>98</v>
      </c>
      <c r="I13" s="34">
        <f>H1+I4+J2+K3</f>
        <v>14.799999999999999</v>
      </c>
      <c r="J13" s="3" t="s">
        <v>99</v>
      </c>
      <c r="K13" s="35">
        <f>I1+J4+K2+H3</f>
        <v>14.799999999999999</v>
      </c>
      <c r="L13" s="2">
        <f>SUM(H1:K4)</f>
        <v>59.199999999999996</v>
      </c>
    </row>
    <row r="14" spans="1:12" ht="12.75">
      <c r="A14" s="3" t="s">
        <v>35</v>
      </c>
      <c r="B14" s="2">
        <f>A1+B4+C3+D2</f>
        <v>57.4</v>
      </c>
      <c r="C14" s="3" t="s">
        <v>41</v>
      </c>
      <c r="D14" s="2">
        <f>B1+C4+D3+A2</f>
        <v>57.39999999999999</v>
      </c>
      <c r="F14" s="71" t="s">
        <v>83</v>
      </c>
      <c r="G14" s="33">
        <v>4.2</v>
      </c>
      <c r="H14" s="3" t="s">
        <v>100</v>
      </c>
      <c r="I14" s="34">
        <f>H1+I4+J3+K2</f>
        <v>14.8</v>
      </c>
      <c r="J14" s="3" t="s">
        <v>101</v>
      </c>
      <c r="K14" s="35">
        <f>I1+J4+K3+H2</f>
        <v>14.799999999999997</v>
      </c>
      <c r="L14"/>
    </row>
    <row r="15" spans="1:12" ht="12.75">
      <c r="A15" s="3"/>
      <c r="B15" s="1"/>
      <c r="C15" s="3"/>
      <c r="D15" s="1"/>
      <c r="F15" s="67"/>
      <c r="H15" s="3"/>
      <c r="I15" s="29"/>
      <c r="J15" s="3"/>
      <c r="K15" s="19"/>
      <c r="L15"/>
    </row>
    <row r="16" spans="1:12" ht="12.75">
      <c r="A16" s="3" t="s">
        <v>42</v>
      </c>
      <c r="B16" s="2">
        <f>C1+D2+A3+B4</f>
        <v>57.400000000000006</v>
      </c>
      <c r="C16" s="3" t="s">
        <v>48</v>
      </c>
      <c r="D16" s="2">
        <f>D1+A2+B3+C4</f>
        <v>57.400000000000006</v>
      </c>
      <c r="E16" s="1" t="s">
        <v>127</v>
      </c>
      <c r="F16" s="67"/>
      <c r="H16" s="3" t="s">
        <v>102</v>
      </c>
      <c r="I16" s="34">
        <f>J1+K2+H3+I4</f>
        <v>14.799999999999999</v>
      </c>
      <c r="J16" s="3" t="s">
        <v>103</v>
      </c>
      <c r="K16" s="35">
        <f>K1+H2+I3+J4</f>
        <v>14.799999999999997</v>
      </c>
      <c r="L16" s="1" t="s">
        <v>127</v>
      </c>
    </row>
    <row r="17" spans="1:12" ht="12.75">
      <c r="A17" s="3" t="s">
        <v>43</v>
      </c>
      <c r="B17" s="2">
        <f>C1+D2+A4+B3</f>
        <v>57.4</v>
      </c>
      <c r="C17" s="3" t="s">
        <v>49</v>
      </c>
      <c r="D17" s="2">
        <f>D1+A2+B4+C3</f>
        <v>57.4</v>
      </c>
      <c r="E17" s="2">
        <f>E10/4</f>
        <v>57.400000000000006</v>
      </c>
      <c r="F17" s="67"/>
      <c r="H17" s="3" t="s">
        <v>104</v>
      </c>
      <c r="I17" s="34">
        <f>J1+K2+H4+I3</f>
        <v>14.8</v>
      </c>
      <c r="J17" s="3" t="s">
        <v>105</v>
      </c>
      <c r="K17" s="35">
        <f>K1+H2+I4+J3</f>
        <v>14.799999999999999</v>
      </c>
      <c r="L17" s="2">
        <f>L10/4</f>
        <v>14.799999999999999</v>
      </c>
    </row>
    <row r="18" spans="1:12" ht="12.75">
      <c r="A18" s="3" t="s">
        <v>44</v>
      </c>
      <c r="B18" s="2">
        <f>C1+D3+A2+B4</f>
        <v>57.39999999999999</v>
      </c>
      <c r="C18" s="3" t="s">
        <v>50</v>
      </c>
      <c r="D18" s="2">
        <f>D1+A3+B2+C4</f>
        <v>57.400000000000006</v>
      </c>
      <c r="F18" s="67"/>
      <c r="H18" s="3" t="s">
        <v>106</v>
      </c>
      <c r="I18" s="34">
        <f>J1+K3+H2+I4</f>
        <v>14.799999999999999</v>
      </c>
      <c r="J18" s="3" t="s">
        <v>107</v>
      </c>
      <c r="K18" s="35">
        <f>K1+H3+I2+J4</f>
        <v>14.8</v>
      </c>
      <c r="L18"/>
    </row>
    <row r="19" spans="1:12" ht="12.75">
      <c r="A19" s="3" t="s">
        <v>45</v>
      </c>
      <c r="B19" s="2">
        <f>C1+D3+A4+B2</f>
        <v>57.4</v>
      </c>
      <c r="C19" s="3" t="s">
        <v>51</v>
      </c>
      <c r="D19" s="2">
        <f>D1+A3+B4+C2</f>
        <v>57.400000000000006</v>
      </c>
      <c r="E19" s="1" t="s">
        <v>128</v>
      </c>
      <c r="F19" s="67"/>
      <c r="H19" s="3" t="s">
        <v>108</v>
      </c>
      <c r="I19" s="34">
        <f>J1+K3+H4+I2</f>
        <v>14.799999999999999</v>
      </c>
      <c r="J19" s="3" t="s">
        <v>109</v>
      </c>
      <c r="K19" s="35">
        <f>K1+H3+I4+J2</f>
        <v>14.799999999999999</v>
      </c>
      <c r="L19" s="1" t="s">
        <v>128</v>
      </c>
    </row>
    <row r="20" spans="1:12" ht="12.75">
      <c r="A20" s="3" t="s">
        <v>46</v>
      </c>
      <c r="B20" s="2">
        <f>C1+D4+A2+B3</f>
        <v>57.400000000000006</v>
      </c>
      <c r="C20" s="3" t="s">
        <v>52</v>
      </c>
      <c r="D20" s="2">
        <f>D1+A4+B2+C3</f>
        <v>57.4</v>
      </c>
      <c r="E20" s="2">
        <f>E13/4</f>
        <v>57.39999999999999</v>
      </c>
      <c r="F20" s="67"/>
      <c r="H20" s="3" t="s">
        <v>110</v>
      </c>
      <c r="I20" s="34">
        <f>J1+K4+H2+I3</f>
        <v>14.799999999999997</v>
      </c>
      <c r="J20" s="3" t="s">
        <v>111</v>
      </c>
      <c r="K20" s="35">
        <f>K1+H4+I2+J3</f>
        <v>14.799999999999999</v>
      </c>
      <c r="L20" s="2">
        <f>L13/4</f>
        <v>14.799999999999999</v>
      </c>
    </row>
    <row r="21" spans="1:11" ht="12.75">
      <c r="A21" s="3" t="s">
        <v>47</v>
      </c>
      <c r="B21" s="2">
        <f>C1+D4+A3+B2</f>
        <v>57.400000000000006</v>
      </c>
      <c r="C21" s="3" t="s">
        <v>53</v>
      </c>
      <c r="D21" s="2">
        <f>D1+A4+B3+C2</f>
        <v>57.4</v>
      </c>
      <c r="F21" s="67"/>
      <c r="H21" s="3" t="s">
        <v>112</v>
      </c>
      <c r="I21" s="34">
        <f>J1+K4+H3+I2</f>
        <v>14.799999999999999</v>
      </c>
      <c r="J21" s="3" t="s">
        <v>113</v>
      </c>
      <c r="K21" s="35">
        <f>K1+H4+I3+J2</f>
        <v>14.799999999999997</v>
      </c>
    </row>
    <row r="22" ht="12.75">
      <c r="F22" s="67"/>
    </row>
    <row r="23" spans="1:7" ht="12.75">
      <c r="A23" s="26" t="s">
        <v>139</v>
      </c>
      <c r="F23" s="67"/>
      <c r="G23" s="28" t="s">
        <v>144</v>
      </c>
    </row>
    <row r="24" spans="1:7" ht="12.75">
      <c r="A24" s="26" t="s">
        <v>140</v>
      </c>
      <c r="F24" s="67"/>
      <c r="G24" s="28" t="s">
        <v>146</v>
      </c>
    </row>
    <row r="25" spans="1:7" ht="12.75">
      <c r="A25" s="26" t="s">
        <v>141</v>
      </c>
      <c r="F25" s="67"/>
      <c r="G25" s="28" t="s">
        <v>152</v>
      </c>
    </row>
    <row r="26" spans="1:7" ht="12.75">
      <c r="A26" s="26" t="s">
        <v>142</v>
      </c>
      <c r="F26" s="67"/>
      <c r="G26" s="28" t="s">
        <v>143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60" zoomScaleNormal="60" zoomScalePageLayoutView="0" workbookViewId="0" topLeftCell="A1">
      <selection activeCell="B1" sqref="B1"/>
    </sheetView>
  </sheetViews>
  <sheetFormatPr defaultColWidth="11.421875" defaultRowHeight="12.75"/>
  <cols>
    <col min="1" max="1" width="5.7109375" style="12" customWidth="1"/>
    <col min="2" max="7" width="11.7109375" style="6" customWidth="1"/>
    <col min="8" max="8" width="5.7109375" style="6" customWidth="1"/>
    <col min="9" max="14" width="11.7109375" style="6" customWidth="1"/>
    <col min="15" max="15" width="5.7109375" style="12" customWidth="1"/>
    <col min="16" max="16384" width="11.421875" style="6" customWidth="1"/>
  </cols>
  <sheetData>
    <row r="1" spans="1:15" ht="30.75" customHeight="1">
      <c r="A1" s="12" t="s">
        <v>157</v>
      </c>
      <c r="D1" s="43" t="s">
        <v>158</v>
      </c>
      <c r="O1" s="12" t="s">
        <v>157</v>
      </c>
    </row>
    <row r="2" ht="30.75" customHeight="1">
      <c r="B2" s="37" t="s">
        <v>155</v>
      </c>
    </row>
    <row r="3" ht="30.75" customHeight="1">
      <c r="B3" s="44" t="s">
        <v>156</v>
      </c>
    </row>
    <row r="4" ht="30.75" customHeight="1">
      <c r="B4" s="36" t="s">
        <v>154</v>
      </c>
    </row>
    <row r="5" spans="2:11" ht="30.75" customHeight="1">
      <c r="B5" s="12" t="s">
        <v>145</v>
      </c>
      <c r="C5" s="12" t="s">
        <v>78</v>
      </c>
      <c r="D5" s="12" t="s">
        <v>79</v>
      </c>
      <c r="E5" s="12" t="s">
        <v>80</v>
      </c>
      <c r="F5" s="12" t="s">
        <v>81</v>
      </c>
      <c r="G5" s="12" t="s">
        <v>82</v>
      </c>
      <c r="H5" s="12"/>
      <c r="I5" s="12" t="s">
        <v>83</v>
      </c>
      <c r="K5" s="40" t="s">
        <v>153</v>
      </c>
    </row>
    <row r="6" spans="2:11" ht="30.75" customHeight="1">
      <c r="B6" s="45">
        <v>2.8</v>
      </c>
      <c r="C6" s="45">
        <v>0.6</v>
      </c>
      <c r="D6" s="45">
        <v>3.9</v>
      </c>
      <c r="E6" s="45">
        <v>4.2</v>
      </c>
      <c r="F6" s="45">
        <v>0.2</v>
      </c>
      <c r="G6" s="45">
        <v>0.3</v>
      </c>
      <c r="H6" s="38"/>
      <c r="I6" s="45">
        <v>0.6</v>
      </c>
      <c r="J6" s="39"/>
      <c r="K6" s="46">
        <f>SUM(F24+M24+F43+M43)/4</f>
        <v>14.799999999999999</v>
      </c>
    </row>
    <row r="7" ht="30.75" customHeight="1" thickBot="1"/>
    <row r="8" spans="2:14" ht="30.75" customHeight="1">
      <c r="B8" s="57" t="s">
        <v>115</v>
      </c>
      <c r="C8" s="58"/>
      <c r="D8" s="59"/>
      <c r="E8" s="57" t="s">
        <v>115</v>
      </c>
      <c r="F8" s="58"/>
      <c r="G8" s="59"/>
      <c r="I8" s="57" t="s">
        <v>115</v>
      </c>
      <c r="J8" s="58"/>
      <c r="K8" s="59"/>
      <c r="L8" s="57" t="s">
        <v>115</v>
      </c>
      <c r="M8" s="58"/>
      <c r="N8" s="59"/>
    </row>
    <row r="9" spans="2:14" ht="30.75" customHeight="1">
      <c r="B9" s="60" t="str">
        <f>B3</f>
        <v>Lieblingskneipe</v>
      </c>
      <c r="C9" s="61"/>
      <c r="D9" s="62"/>
      <c r="E9" s="60" t="str">
        <f>B3</f>
        <v>Lieblingskneipe</v>
      </c>
      <c r="F9" s="61"/>
      <c r="G9" s="62"/>
      <c r="I9" s="60" t="str">
        <f>B3</f>
        <v>Lieblingskneipe</v>
      </c>
      <c r="J9" s="61"/>
      <c r="K9" s="62"/>
      <c r="L9" s="60" t="str">
        <f>B3</f>
        <v>Lieblingskneipe</v>
      </c>
      <c r="M9" s="61"/>
      <c r="N9" s="62"/>
    </row>
    <row r="10" spans="2:14" ht="30.75" customHeight="1">
      <c r="B10" s="63" t="s">
        <v>115</v>
      </c>
      <c r="C10" s="64"/>
      <c r="D10" s="65"/>
      <c r="E10" s="63" t="s">
        <v>115</v>
      </c>
      <c r="F10" s="64"/>
      <c r="G10" s="65"/>
      <c r="I10" s="63" t="s">
        <v>115</v>
      </c>
      <c r="J10" s="64"/>
      <c r="K10" s="65"/>
      <c r="L10" s="63" t="s">
        <v>115</v>
      </c>
      <c r="M10" s="64"/>
      <c r="N10" s="65"/>
    </row>
    <row r="11" spans="2:14" ht="30.75" customHeight="1">
      <c r="B11" s="7"/>
      <c r="C11" s="9"/>
      <c r="D11" s="8"/>
      <c r="E11" s="7"/>
      <c r="F11" s="9"/>
      <c r="G11" s="8"/>
      <c r="I11" s="7"/>
      <c r="J11" s="9"/>
      <c r="K11" s="8"/>
      <c r="L11" s="7"/>
      <c r="M11" s="9"/>
      <c r="N11" s="8"/>
    </row>
    <row r="12" spans="2:14" ht="30.75" customHeight="1">
      <c r="B12" s="21" t="s">
        <v>129</v>
      </c>
      <c r="C12" s="9"/>
      <c r="D12" s="25"/>
      <c r="E12" s="21" t="s">
        <v>129</v>
      </c>
      <c r="F12" s="9"/>
      <c r="G12" s="8"/>
      <c r="I12" s="21" t="s">
        <v>129</v>
      </c>
      <c r="J12" s="9"/>
      <c r="K12" s="8"/>
      <c r="L12" s="21" t="s">
        <v>129</v>
      </c>
      <c r="M12" s="9"/>
      <c r="N12" s="8"/>
    </row>
    <row r="13" spans="2:14" ht="30.75" customHeight="1">
      <c r="B13" s="21" t="s">
        <v>130</v>
      </c>
      <c r="C13" s="9"/>
      <c r="D13" s="25"/>
      <c r="E13" s="21" t="s">
        <v>130</v>
      </c>
      <c r="F13" s="9"/>
      <c r="G13" s="8"/>
      <c r="I13" s="21" t="s">
        <v>130</v>
      </c>
      <c r="J13" s="9"/>
      <c r="K13" s="8"/>
      <c r="L13" s="21" t="s">
        <v>130</v>
      </c>
      <c r="M13" s="9"/>
      <c r="N13" s="8"/>
    </row>
    <row r="14" spans="2:14" ht="30.75" customHeight="1">
      <c r="B14" s="21" t="s">
        <v>131</v>
      </c>
      <c r="C14" s="9"/>
      <c r="D14" s="25"/>
      <c r="E14" s="21" t="s">
        <v>131</v>
      </c>
      <c r="F14" s="9"/>
      <c r="G14" s="8"/>
      <c r="I14" s="21" t="s">
        <v>131</v>
      </c>
      <c r="J14" s="9"/>
      <c r="K14" s="8"/>
      <c r="L14" s="21" t="s">
        <v>131</v>
      </c>
      <c r="M14" s="9"/>
      <c r="N14" s="8"/>
    </row>
    <row r="15" spans="2:14" ht="30.75" customHeight="1">
      <c r="B15" s="21" t="s">
        <v>132</v>
      </c>
      <c r="C15" s="9"/>
      <c r="D15" s="25"/>
      <c r="E15" s="21" t="s">
        <v>132</v>
      </c>
      <c r="F15" s="9"/>
      <c r="G15" s="8"/>
      <c r="I15" s="21" t="s">
        <v>132</v>
      </c>
      <c r="J15" s="9"/>
      <c r="K15" s="8"/>
      <c r="L15" s="21" t="s">
        <v>132</v>
      </c>
      <c r="M15" s="9"/>
      <c r="N15" s="8"/>
    </row>
    <row r="16" spans="2:14" ht="30.75" customHeight="1">
      <c r="B16" s="21" t="s">
        <v>133</v>
      </c>
      <c r="C16" s="9"/>
      <c r="D16" s="24">
        <f>K6</f>
        <v>14.799999999999999</v>
      </c>
      <c r="E16" s="21" t="s">
        <v>133</v>
      </c>
      <c r="F16" s="9"/>
      <c r="G16" s="8"/>
      <c r="I16" s="21" t="s">
        <v>133</v>
      </c>
      <c r="J16" s="9"/>
      <c r="K16" s="8"/>
      <c r="L16" s="21" t="s">
        <v>133</v>
      </c>
      <c r="M16" s="9"/>
      <c r="N16" s="8"/>
    </row>
    <row r="17" spans="2:14" ht="30.75" customHeight="1" thickBot="1">
      <c r="B17" s="15"/>
      <c r="C17" s="16"/>
      <c r="D17" s="17"/>
      <c r="E17" s="15"/>
      <c r="F17" s="16"/>
      <c r="G17" s="17"/>
      <c r="I17" s="15"/>
      <c r="J17" s="16"/>
      <c r="K17" s="17"/>
      <c r="L17" s="15"/>
      <c r="M17" s="16"/>
      <c r="N17" s="17"/>
    </row>
    <row r="18" ht="30.75" customHeight="1"/>
    <row r="19" ht="30.75" customHeight="1"/>
    <row r="20" spans="1:15" s="14" customFormat="1" ht="30.75" customHeight="1" thickBot="1">
      <c r="A20" s="41" t="s">
        <v>157</v>
      </c>
      <c r="K20" s="22"/>
      <c r="L20" s="23"/>
      <c r="M20" s="23"/>
      <c r="N20" s="23"/>
      <c r="O20" s="41" t="s">
        <v>157</v>
      </c>
    </row>
    <row r="21" spans="2:14" ht="30.75" customHeight="1">
      <c r="B21" s="50" t="s">
        <v>69</v>
      </c>
      <c r="C21" s="51"/>
      <c r="D21" s="51"/>
      <c r="E21" s="51"/>
      <c r="F21" s="51"/>
      <c r="G21" s="52"/>
      <c r="I21" s="50" t="s">
        <v>69</v>
      </c>
      <c r="J21" s="51"/>
      <c r="K21" s="51"/>
      <c r="L21" s="51"/>
      <c r="M21" s="51"/>
      <c r="N21" s="52"/>
    </row>
    <row r="22" spans="2:14" ht="30.75" customHeight="1">
      <c r="B22" s="7"/>
      <c r="C22" s="53" t="str">
        <f>B3</f>
        <v>Lieblingskneipe</v>
      </c>
      <c r="D22" s="53"/>
      <c r="E22" s="53"/>
      <c r="F22" s="53"/>
      <c r="G22" s="8"/>
      <c r="I22" s="7"/>
      <c r="J22" s="53" t="str">
        <f>B3</f>
        <v>Lieblingskneipe</v>
      </c>
      <c r="K22" s="53"/>
      <c r="L22" s="53"/>
      <c r="M22" s="53"/>
      <c r="N22" s="8"/>
    </row>
    <row r="23" spans="2:14" ht="30.75" customHeight="1">
      <c r="B23" s="54" t="s">
        <v>69</v>
      </c>
      <c r="C23" s="55"/>
      <c r="D23" s="55"/>
      <c r="E23" s="55"/>
      <c r="F23" s="55"/>
      <c r="G23" s="56"/>
      <c r="I23" s="54" t="s">
        <v>69</v>
      </c>
      <c r="J23" s="55"/>
      <c r="K23" s="55"/>
      <c r="L23" s="55"/>
      <c r="M23" s="55"/>
      <c r="N23" s="56"/>
    </row>
    <row r="24" spans="2:14" ht="30.75" customHeight="1">
      <c r="B24" s="7"/>
      <c r="C24" s="13" t="s">
        <v>0</v>
      </c>
      <c r="D24" s="18" t="s">
        <v>116</v>
      </c>
      <c r="E24" s="9"/>
      <c r="F24" s="10">
        <f>F26+F29+F32+F35</f>
        <v>13</v>
      </c>
      <c r="G24" s="8"/>
      <c r="I24" s="7"/>
      <c r="J24" s="13" t="s">
        <v>0</v>
      </c>
      <c r="K24" s="18" t="s">
        <v>117</v>
      </c>
      <c r="L24" s="9"/>
      <c r="M24" s="10">
        <f>M26+M29+M32+M35</f>
        <v>13.799999999999999</v>
      </c>
      <c r="N24" s="8"/>
    </row>
    <row r="25" spans="2:14" ht="30.75" customHeight="1">
      <c r="B25" s="7"/>
      <c r="C25" s="9"/>
      <c r="D25" s="9"/>
      <c r="E25" s="9"/>
      <c r="F25" s="9"/>
      <c r="G25" s="8"/>
      <c r="I25" s="7"/>
      <c r="J25" s="9"/>
      <c r="K25" s="9"/>
      <c r="L25" s="9"/>
      <c r="M25" s="9"/>
      <c r="N25" s="8"/>
    </row>
    <row r="26" spans="2:14" ht="30.75" customHeight="1">
      <c r="B26" s="7"/>
      <c r="C26" s="9" t="s">
        <v>1</v>
      </c>
      <c r="D26" s="9"/>
      <c r="E26" s="20"/>
      <c r="F26" s="10">
        <f>B6</f>
        <v>2.8</v>
      </c>
      <c r="G26" s="8"/>
      <c r="I26" s="7"/>
      <c r="J26" s="9" t="s">
        <v>1</v>
      </c>
      <c r="K26" s="9"/>
      <c r="L26" s="20"/>
      <c r="M26" s="10">
        <f>F26+F6</f>
        <v>3</v>
      </c>
      <c r="N26" s="8"/>
    </row>
    <row r="27" spans="2:14" ht="30.75" customHeight="1">
      <c r="B27" s="7"/>
      <c r="C27" s="11" t="s">
        <v>57</v>
      </c>
      <c r="D27" s="9"/>
      <c r="E27" s="9"/>
      <c r="F27" s="9"/>
      <c r="G27" s="8"/>
      <c r="I27" s="7"/>
      <c r="J27" s="11" t="s">
        <v>58</v>
      </c>
      <c r="K27" s="9"/>
      <c r="L27" s="9"/>
      <c r="M27" s="9"/>
      <c r="N27" s="8"/>
    </row>
    <row r="28" spans="2:14" ht="30.75" customHeight="1">
      <c r="B28" s="7"/>
      <c r="C28" s="9"/>
      <c r="D28" s="9"/>
      <c r="E28" s="9"/>
      <c r="F28" s="9"/>
      <c r="G28" s="8"/>
      <c r="I28" s="7"/>
      <c r="J28" s="9"/>
      <c r="K28" s="9"/>
      <c r="L28" s="9"/>
      <c r="M28" s="9"/>
      <c r="N28" s="8"/>
    </row>
    <row r="29" spans="2:14" ht="30.75" customHeight="1">
      <c r="B29" s="7"/>
      <c r="C29" s="9" t="s">
        <v>2</v>
      </c>
      <c r="D29" s="9"/>
      <c r="E29" s="20"/>
      <c r="F29" s="10">
        <f>F26-C6</f>
        <v>2.1999999999999997</v>
      </c>
      <c r="G29" s="8"/>
      <c r="I29" s="7"/>
      <c r="J29" s="9" t="s">
        <v>2</v>
      </c>
      <c r="K29" s="9"/>
      <c r="L29" s="20"/>
      <c r="M29" s="10">
        <f>F29+F6</f>
        <v>2.4</v>
      </c>
      <c r="N29" s="8"/>
    </row>
    <row r="30" spans="2:14" ht="30.75" customHeight="1">
      <c r="B30" s="7"/>
      <c r="C30" s="11" t="s">
        <v>59</v>
      </c>
      <c r="D30" s="9"/>
      <c r="E30" s="9"/>
      <c r="F30" s="9"/>
      <c r="G30" s="8"/>
      <c r="I30" s="7"/>
      <c r="J30" s="11" t="s">
        <v>56</v>
      </c>
      <c r="K30" s="9"/>
      <c r="L30" s="9"/>
      <c r="M30" s="9"/>
      <c r="N30" s="8"/>
    </row>
    <row r="31" spans="2:14" ht="30.75" customHeight="1">
      <c r="B31" s="7"/>
      <c r="C31" s="9"/>
      <c r="D31" s="9"/>
      <c r="E31" s="9"/>
      <c r="F31" s="9"/>
      <c r="G31" s="8"/>
      <c r="I31" s="7"/>
      <c r="J31" s="9"/>
      <c r="K31" s="9"/>
      <c r="L31" s="9"/>
      <c r="M31" s="9"/>
      <c r="N31" s="8"/>
    </row>
    <row r="32" spans="2:14" ht="30.75" customHeight="1">
      <c r="B32" s="7"/>
      <c r="C32" s="9" t="s">
        <v>3</v>
      </c>
      <c r="D32" s="9"/>
      <c r="E32" s="20"/>
      <c r="F32" s="10">
        <f>F29+D6</f>
        <v>6.1</v>
      </c>
      <c r="G32" s="8"/>
      <c r="I32" s="7"/>
      <c r="J32" s="9" t="s">
        <v>3</v>
      </c>
      <c r="K32" s="9"/>
      <c r="L32" s="20"/>
      <c r="M32" s="10">
        <f>F32+F6</f>
        <v>6.3</v>
      </c>
      <c r="N32" s="8"/>
    </row>
    <row r="33" spans="2:14" ht="30.75" customHeight="1">
      <c r="B33" s="7"/>
      <c r="C33" s="11" t="s">
        <v>60</v>
      </c>
      <c r="D33" s="9"/>
      <c r="E33" s="9"/>
      <c r="F33" s="9"/>
      <c r="G33" s="8"/>
      <c r="I33" s="7"/>
      <c r="J33" s="11" t="s">
        <v>54</v>
      </c>
      <c r="K33" s="9"/>
      <c r="L33" s="9"/>
      <c r="M33" s="9"/>
      <c r="N33" s="8"/>
    </row>
    <row r="34" spans="2:14" ht="30.75" customHeight="1">
      <c r="B34" s="7"/>
      <c r="C34" s="9"/>
      <c r="D34" s="9"/>
      <c r="E34" s="9"/>
      <c r="F34" s="9"/>
      <c r="G34" s="8"/>
      <c r="I34" s="7"/>
      <c r="J34" s="9"/>
      <c r="K34" s="9"/>
      <c r="L34" s="9"/>
      <c r="M34" s="9"/>
      <c r="N34" s="8"/>
    </row>
    <row r="35" spans="2:14" ht="30.75" customHeight="1">
      <c r="B35" s="7"/>
      <c r="C35" s="9" t="s">
        <v>29</v>
      </c>
      <c r="D35" s="9"/>
      <c r="E35" s="20"/>
      <c r="F35" s="10">
        <f>F32-E6</f>
        <v>1.8999999999999995</v>
      </c>
      <c r="G35" s="8"/>
      <c r="I35" s="7"/>
      <c r="J35" s="9" t="s">
        <v>29</v>
      </c>
      <c r="K35" s="9"/>
      <c r="L35" s="20"/>
      <c r="M35" s="10">
        <f>F35+F6</f>
        <v>2.0999999999999996</v>
      </c>
      <c r="N35" s="8"/>
    </row>
    <row r="36" spans="2:14" ht="30.75" customHeight="1">
      <c r="B36" s="7"/>
      <c r="C36" s="11" t="s">
        <v>55</v>
      </c>
      <c r="D36" s="9"/>
      <c r="E36" s="9"/>
      <c r="F36" s="10"/>
      <c r="G36" s="8"/>
      <c r="I36" s="7"/>
      <c r="J36" s="11" t="s">
        <v>55</v>
      </c>
      <c r="K36" s="9"/>
      <c r="L36" s="9"/>
      <c r="M36" s="10"/>
      <c r="N36" s="8"/>
    </row>
    <row r="37" spans="2:14" ht="30.75" customHeight="1" thickBot="1">
      <c r="B37" s="47" t="s">
        <v>69</v>
      </c>
      <c r="C37" s="48"/>
      <c r="D37" s="48"/>
      <c r="E37" s="48"/>
      <c r="F37" s="48"/>
      <c r="G37" s="49"/>
      <c r="I37" s="47" t="s">
        <v>69</v>
      </c>
      <c r="J37" s="48"/>
      <c r="K37" s="48"/>
      <c r="L37" s="48"/>
      <c r="M37" s="48"/>
      <c r="N37" s="49"/>
    </row>
    <row r="38" spans="6:13" ht="30.75" customHeight="1">
      <c r="F38" s="5"/>
      <c r="M38" s="5"/>
    </row>
    <row r="39" spans="6:13" ht="30.75" customHeight="1" thickBot="1">
      <c r="F39" s="5"/>
      <c r="M39" s="5"/>
    </row>
    <row r="40" spans="2:14" ht="30.75" customHeight="1">
      <c r="B40" s="50" t="s">
        <v>69</v>
      </c>
      <c r="C40" s="51"/>
      <c r="D40" s="51"/>
      <c r="E40" s="51"/>
      <c r="F40" s="51"/>
      <c r="G40" s="52"/>
      <c r="I40" s="50" t="s">
        <v>69</v>
      </c>
      <c r="J40" s="51"/>
      <c r="K40" s="51"/>
      <c r="L40" s="51"/>
      <c r="M40" s="51"/>
      <c r="N40" s="52"/>
    </row>
    <row r="41" spans="2:14" ht="30.75" customHeight="1">
      <c r="B41" s="7"/>
      <c r="C41" s="53" t="str">
        <f>B3</f>
        <v>Lieblingskneipe</v>
      </c>
      <c r="D41" s="53"/>
      <c r="E41" s="53"/>
      <c r="F41" s="53"/>
      <c r="G41" s="8"/>
      <c r="I41" s="7"/>
      <c r="J41" s="53" t="str">
        <f>B3</f>
        <v>Lieblingskneipe</v>
      </c>
      <c r="K41" s="53"/>
      <c r="L41" s="53"/>
      <c r="M41" s="53"/>
      <c r="N41" s="8"/>
    </row>
    <row r="42" spans="2:14" ht="30.75" customHeight="1">
      <c r="B42" s="54" t="s">
        <v>69</v>
      </c>
      <c r="C42" s="55"/>
      <c r="D42" s="55"/>
      <c r="E42" s="55"/>
      <c r="F42" s="55"/>
      <c r="G42" s="56"/>
      <c r="I42" s="54" t="s">
        <v>69</v>
      </c>
      <c r="J42" s="55"/>
      <c r="K42" s="55"/>
      <c r="L42" s="55"/>
      <c r="M42" s="55"/>
      <c r="N42" s="56"/>
    </row>
    <row r="43" spans="2:14" ht="30.75" customHeight="1">
      <c r="B43" s="7"/>
      <c r="C43" s="13" t="s">
        <v>0</v>
      </c>
      <c r="D43" s="18" t="s">
        <v>118</v>
      </c>
      <c r="E43" s="9"/>
      <c r="F43" s="10">
        <f>F45+F48+F51+F54</f>
        <v>15</v>
      </c>
      <c r="G43" s="8"/>
      <c r="I43" s="7"/>
      <c r="J43" s="13" t="s">
        <v>0</v>
      </c>
      <c r="K43" s="18" t="s">
        <v>119</v>
      </c>
      <c r="L43" s="9"/>
      <c r="M43" s="10">
        <f>M45+M48+M51+M54</f>
        <v>17.4</v>
      </c>
      <c r="N43" s="8"/>
    </row>
    <row r="44" spans="2:14" ht="30.75" customHeight="1">
      <c r="B44" s="7"/>
      <c r="C44" s="9"/>
      <c r="D44" s="9"/>
      <c r="E44" s="9"/>
      <c r="F44" s="9"/>
      <c r="G44" s="8"/>
      <c r="I44" s="7"/>
      <c r="J44" s="9"/>
      <c r="K44" s="9"/>
      <c r="L44" s="9"/>
      <c r="M44" s="9"/>
      <c r="N44" s="8"/>
    </row>
    <row r="45" spans="1:14" ht="30.75" customHeight="1">
      <c r="A45" s="42"/>
      <c r="B45" s="7"/>
      <c r="C45" s="9" t="s">
        <v>1</v>
      </c>
      <c r="D45" s="9"/>
      <c r="E45" s="20"/>
      <c r="F45" s="10">
        <f>M26+G6</f>
        <v>3.3</v>
      </c>
      <c r="G45" s="8"/>
      <c r="I45" s="7"/>
      <c r="J45" s="9" t="s">
        <v>1</v>
      </c>
      <c r="K45" s="9"/>
      <c r="L45" s="20"/>
      <c r="M45" s="10">
        <f>F45+I6</f>
        <v>3.9</v>
      </c>
      <c r="N45" s="8"/>
    </row>
    <row r="46" spans="1:14" ht="30.75" customHeight="1">
      <c r="A46" s="42"/>
      <c r="B46" s="7"/>
      <c r="C46" s="11" t="s">
        <v>61</v>
      </c>
      <c r="D46" s="9"/>
      <c r="E46" s="9"/>
      <c r="F46" s="9"/>
      <c r="G46" s="8"/>
      <c r="I46" s="7"/>
      <c r="J46" s="11" t="s">
        <v>65</v>
      </c>
      <c r="K46" s="9"/>
      <c r="L46" s="9"/>
      <c r="M46" s="9"/>
      <c r="N46" s="8"/>
    </row>
    <row r="47" spans="1:14" ht="30.75" customHeight="1">
      <c r="A47" s="42"/>
      <c r="B47" s="7"/>
      <c r="C47" s="9"/>
      <c r="D47" s="9"/>
      <c r="E47" s="9"/>
      <c r="F47" s="9"/>
      <c r="G47" s="8"/>
      <c r="I47" s="7"/>
      <c r="J47" s="9"/>
      <c r="K47" s="9"/>
      <c r="L47" s="9"/>
      <c r="M47" s="9"/>
      <c r="N47" s="8"/>
    </row>
    <row r="48" spans="2:14" ht="30.75" customHeight="1">
      <c r="B48" s="7"/>
      <c r="C48" s="9" t="s">
        <v>2</v>
      </c>
      <c r="D48" s="9"/>
      <c r="E48" s="20"/>
      <c r="F48" s="10">
        <f>M29+G6</f>
        <v>2.6999999999999997</v>
      </c>
      <c r="G48" s="8"/>
      <c r="I48" s="7"/>
      <c r="J48" s="9" t="s">
        <v>2</v>
      </c>
      <c r="K48" s="9"/>
      <c r="L48" s="20"/>
      <c r="M48" s="10">
        <f>F48+I6</f>
        <v>3.3</v>
      </c>
      <c r="N48" s="8"/>
    </row>
    <row r="49" spans="2:14" ht="30.75" customHeight="1">
      <c r="B49" s="7"/>
      <c r="C49" s="11" t="s">
        <v>62</v>
      </c>
      <c r="D49" s="9"/>
      <c r="E49" s="9"/>
      <c r="F49" s="9"/>
      <c r="G49" s="8"/>
      <c r="I49" s="7"/>
      <c r="J49" s="11" t="s">
        <v>66</v>
      </c>
      <c r="K49" s="9"/>
      <c r="L49" s="9"/>
      <c r="M49" s="9"/>
      <c r="N49" s="8"/>
    </row>
    <row r="50" spans="2:14" ht="30.75" customHeight="1">
      <c r="B50" s="7"/>
      <c r="C50" s="9"/>
      <c r="D50" s="9"/>
      <c r="E50" s="9"/>
      <c r="F50" s="9"/>
      <c r="G50" s="8"/>
      <c r="I50" s="7"/>
      <c r="J50" s="9"/>
      <c r="K50" s="9"/>
      <c r="L50" s="9"/>
      <c r="M50" s="9"/>
      <c r="N50" s="8"/>
    </row>
    <row r="51" spans="2:14" ht="30.75" customHeight="1">
      <c r="B51" s="7"/>
      <c r="C51" s="9" t="s">
        <v>3</v>
      </c>
      <c r="D51" s="9"/>
      <c r="E51" s="20"/>
      <c r="F51" s="10">
        <f>M32+G6</f>
        <v>6.6</v>
      </c>
      <c r="G51" s="8"/>
      <c r="I51" s="7"/>
      <c r="J51" s="9" t="s">
        <v>3</v>
      </c>
      <c r="K51" s="9"/>
      <c r="L51" s="20"/>
      <c r="M51" s="10">
        <f>F51+I6</f>
        <v>7.199999999999999</v>
      </c>
      <c r="N51" s="8"/>
    </row>
    <row r="52" spans="2:14" ht="30.75" customHeight="1">
      <c r="B52" s="7"/>
      <c r="C52" s="11" t="s">
        <v>63</v>
      </c>
      <c r="D52" s="9"/>
      <c r="E52" s="9"/>
      <c r="F52" s="9"/>
      <c r="G52" s="8"/>
      <c r="I52" s="7"/>
      <c r="J52" s="11" t="s">
        <v>67</v>
      </c>
      <c r="K52" s="9"/>
      <c r="L52" s="9"/>
      <c r="M52" s="9"/>
      <c r="N52" s="8"/>
    </row>
    <row r="53" spans="2:14" ht="30.75" customHeight="1">
      <c r="B53" s="7"/>
      <c r="C53" s="9"/>
      <c r="D53" s="9"/>
      <c r="E53" s="9"/>
      <c r="F53" s="9"/>
      <c r="G53" s="8"/>
      <c r="I53" s="7"/>
      <c r="J53" s="9"/>
      <c r="K53" s="9"/>
      <c r="L53" s="9"/>
      <c r="M53" s="9"/>
      <c r="N53" s="8"/>
    </row>
    <row r="54" spans="2:14" ht="30.75" customHeight="1">
      <c r="B54" s="7"/>
      <c r="C54" s="9" t="s">
        <v>29</v>
      </c>
      <c r="D54" s="9"/>
      <c r="E54" s="20"/>
      <c r="F54" s="10">
        <f>M35+G6</f>
        <v>2.3999999999999995</v>
      </c>
      <c r="G54" s="8"/>
      <c r="I54" s="7"/>
      <c r="J54" s="9" t="s">
        <v>29</v>
      </c>
      <c r="K54" s="9"/>
      <c r="L54" s="20"/>
      <c r="M54" s="10">
        <f>F54+I6</f>
        <v>2.9999999999999996</v>
      </c>
      <c r="N54" s="8"/>
    </row>
    <row r="55" spans="2:14" ht="30.75" customHeight="1">
      <c r="B55" s="7"/>
      <c r="C55" s="11" t="s">
        <v>64</v>
      </c>
      <c r="D55" s="9"/>
      <c r="E55" s="9"/>
      <c r="F55" s="9"/>
      <c r="G55" s="8"/>
      <c r="I55" s="7"/>
      <c r="J55" s="11" t="s">
        <v>68</v>
      </c>
      <c r="K55" s="9"/>
      <c r="L55" s="9"/>
      <c r="M55" s="9"/>
      <c r="N55" s="8"/>
    </row>
    <row r="56" spans="2:14" ht="30.75" customHeight="1" thickBot="1">
      <c r="B56" s="47" t="s">
        <v>69</v>
      </c>
      <c r="C56" s="48"/>
      <c r="D56" s="48"/>
      <c r="E56" s="48"/>
      <c r="F56" s="48"/>
      <c r="G56" s="49"/>
      <c r="I56" s="47" t="s">
        <v>69</v>
      </c>
      <c r="J56" s="48"/>
      <c r="K56" s="48"/>
      <c r="L56" s="48"/>
      <c r="M56" s="48"/>
      <c r="N56" s="49"/>
    </row>
    <row r="57" spans="1:15" ht="30.75" customHeight="1">
      <c r="A57" s="12" t="s">
        <v>157</v>
      </c>
      <c r="O57" s="12" t="s">
        <v>157</v>
      </c>
    </row>
    <row r="58" ht="30.75" customHeight="1"/>
    <row r="59" ht="30.75" customHeight="1"/>
    <row r="60" ht="30.75" customHeight="1"/>
    <row r="61" ht="30.75" customHeight="1"/>
    <row r="62" ht="30" customHeight="1"/>
    <row r="63" ht="30" customHeight="1"/>
    <row r="64" ht="30" customHeight="1"/>
  </sheetData>
  <sheetProtection/>
  <mergeCells count="28">
    <mergeCell ref="B10:D10"/>
    <mergeCell ref="E10:G10"/>
    <mergeCell ref="I10:K10"/>
    <mergeCell ref="L10:N10"/>
    <mergeCell ref="B42:G42"/>
    <mergeCell ref="I42:N42"/>
    <mergeCell ref="B8:D8"/>
    <mergeCell ref="E8:G8"/>
    <mergeCell ref="I8:K8"/>
    <mergeCell ref="L8:N8"/>
    <mergeCell ref="B9:D9"/>
    <mergeCell ref="E9:G9"/>
    <mergeCell ref="I9:K9"/>
    <mergeCell ref="L9:N9"/>
    <mergeCell ref="B40:G40"/>
    <mergeCell ref="I40:N40"/>
    <mergeCell ref="C41:F41"/>
    <mergeCell ref="J41:M41"/>
    <mergeCell ref="B56:G56"/>
    <mergeCell ref="I56:N56"/>
    <mergeCell ref="B21:G21"/>
    <mergeCell ref="I21:N21"/>
    <mergeCell ref="C22:F22"/>
    <mergeCell ref="J22:M22"/>
    <mergeCell ref="B23:G23"/>
    <mergeCell ref="I23:N23"/>
    <mergeCell ref="B37:G37"/>
    <mergeCell ref="I37:N37"/>
  </mergeCells>
  <printOptions gridLines="1" horizontalCentered="1"/>
  <pageMargins left="0.1968503937007874" right="0.1968503937007874" top="0.3937007874015748" bottom="0.3937007874015748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Adalbert Dirnbeck</cp:lastModifiedBy>
  <cp:lastPrinted>2018-03-07T17:32:12Z</cp:lastPrinted>
  <dcterms:created xsi:type="dcterms:W3CDTF">2013-02-26T14:01:24Z</dcterms:created>
  <dcterms:modified xsi:type="dcterms:W3CDTF">2018-03-07T17:32:23Z</dcterms:modified>
  <cp:category/>
  <cp:version/>
  <cp:contentType/>
  <cp:contentStatus/>
</cp:coreProperties>
</file>